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<sst xmlns="http://schemas.openxmlformats.org/spreadsheetml/2006/main" count="207" uniqueCount="204">
  <si>
    <t>Наименование показателя</t>
  </si>
  <si>
    <t>Код</t>
  </si>
  <si>
    <t>Уточненный план на год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</si>
  <si>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</si>
  <si>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</si>
  <si>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</si>
  <si>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</si>
  <si>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00010102000000000000</t>
  </si>
  <si>
    <t>18210102010011000110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</si>
  <si>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</si>
  <si>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</si>
  <si>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</si>
  <si>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18210102030011000110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</si>
  <si>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</si>
  <si>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</si>
  <si>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НАЛОГИ НА ТОВАРЫ (РАБОТЫ, УСЛУГИ), РЕАЛИЗУЕМЫЕ НА ТЕРРИТОРИИ РОССИЙСКОЙ ФЕДЕРАЦИИ</t>
  </si>
  <si>
    <t>10010302230010000110</t>
  </si>
  <si>
    <t xml:space="preserve">          Доходы от уплаты акцизов на дизельное топливо, зачисляемые в консолидированные бюджеты субъектов Российской Федерации</t>
  </si>
  <si>
    <t>10010302240010000110</t>
  </si>
  <si>
    <t xml:space="preserve">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</si>
  <si>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10010302250010000110</t>
  </si>
  <si>
    <t xml:space="preserve">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</si>
  <si>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</si>
  <si>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 xml:space="preserve">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</si>
  <si>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00010500000000000000</t>
  </si>
  <si>
    <t xml:space="preserve">    НАЛОГИ НА СОВОКУПНЫЙ ДОХОД</t>
  </si>
  <si>
    <t>18210502010021000110</t>
  </si>
  <si>
    <t xml:space="preserve">          Единый налог на вмененный доход для отдельных видов деятельности</t>
  </si>
  <si>
    <t>18210502020021000110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</si>
  <si>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</si>
  <si>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18210504010021000110</t>
  </si>
  <si>
    <t xml:space="preserve">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</si>
  <si>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</si>
  <si>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НАЛОГИ НА ИМУЩЕСТВО</t>
  </si>
  <si>
    <t>00010601000000000000</t>
  </si>
  <si>
    <t xml:space="preserve">      Налог на имущество физических лиц</t>
  </si>
  <si>
    <t>18210601020041000110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</si>
  <si>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</si>
  <si>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00010606000000000000</t>
  </si>
  <si>
    <t xml:space="preserve">      Земельный налог</t>
  </si>
  <si>
    <t>18210606012041000110</t>
  </si>
  <si>
    <t xml:space="preserve">  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</si>
  <si>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</si>
  <si>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 xml:space="preserve">  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</si>
  <si>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00010800000000000000</t>
  </si>
  <si>
    <t xml:space="preserve">    ГОСУДАРСТВЕННАЯ ПОШЛИНА</t>
  </si>
  <si>
    <t>18210803010011000110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</si>
  <si>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</si>
  <si>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</si>
  <si>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</si>
  <si>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</si>
  <si>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</si>
  <si>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76711105012040000120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</si>
  <si>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</si>
  <si>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</si>
  <si>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</si>
  <si>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76711105034040000120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</si>
  <si>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</si>
  <si>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00011107000000000000</t>
  </si>
  <si>
    <t xml:space="preserve">      Платежи от государственных и муниципальных унитарных предприятий</t>
  </si>
  <si>
    <t>76711107014040000120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</si>
  <si>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</si>
  <si>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</si>
  <si>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ПЛАТЕЖИ ПРИ ПОЛЬЗОВАНИИ ПРИРОДНЫМИ РЕСУРСАМИ</t>
  </si>
  <si>
    <t>04811201010016000120</t>
  </si>
  <si>
    <t xml:space="preserve">          Плата за выбросы загрязняющих веществ в атмосферный воздух стационарными объектами</t>
  </si>
  <si>
    <t>04811201020016000120</t>
  </si>
  <si>
    <t xml:space="preserve">          Плата за выбросы загрязняющих веществ в атмосферный воздух передвижными объектами</t>
  </si>
  <si>
    <t>04811201030016000120</t>
  </si>
  <si>
    <t xml:space="preserve">          Плата за сбросы загрязняющих веществ в водные объекты</t>
  </si>
  <si>
    <t>04811201040016000120</t>
  </si>
  <si>
    <t xml:space="preserve">          Плата за размещение отходов производства и потребления</t>
  </si>
  <si>
    <t>00011300000000000000</t>
  </si>
  <si>
    <t xml:space="preserve">    ДОХОДЫ ОТ ОКАЗАНИЯ ПЛАТНЫХ УСЛУГ (РАБОТ) И КОМПЕНСАЦИИ ЗАТРАТ ГОСУДАРСТВА</t>
  </si>
  <si>
    <t>00011301000000000000</t>
  </si>
  <si>
    <t xml:space="preserve">      Доходы от оказания платных услуг (работ)</t>
  </si>
  <si>
    <t>73411301994040000130</t>
  </si>
  <si>
    <t xml:space="preserve">          Прочие доходы от оказания платных услуг (работ) получателями средств бюджетов городских округов</t>
  </si>
  <si>
    <t>73511301994040000130</t>
  </si>
  <si>
    <t>00011302000000000000</t>
  </si>
  <si>
    <t xml:space="preserve">      Доходы от компенсации затрат государства</t>
  </si>
  <si>
    <t>73311302994040000130</t>
  </si>
  <si>
    <t xml:space="preserve">          Прочие доходы от компенсации затрат бюджетов городских округов</t>
  </si>
  <si>
    <t>00011400000000000000</t>
  </si>
  <si>
    <t xml:space="preserve">    ДОХОДЫ ОТ ПРОДАЖИ МАТЕРИАЛЬНЫХ И НЕМАТЕРИАЛЬНЫХ АКТИВОВ</t>
  </si>
  <si>
    <t>76711402043040000410</t>
  </si>
  <si>
    <t xml:space="preserve">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</si>
  <si>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00011500000000000000</t>
  </si>
  <si>
    <t xml:space="preserve">    АДМИНИСТРАТИВНЫЕ ПЛАТЕЖИ И СБОРЫ</t>
  </si>
  <si>
    <t>73311502040040000140</t>
  </si>
  <si>
    <t xml:space="preserve">          Платежи взимаемые организациями ГО за  выполнение определенных  функций</t>
  </si>
  <si>
    <t>00011600000000000000</t>
  </si>
  <si>
    <t xml:space="preserve">    ШТРАФЫ, САНКЦИИ, ВОЗМЕЩЕНИЕ УЩЕРБА</t>
  </si>
  <si>
    <t>00011603000000000000</t>
  </si>
  <si>
    <t xml:space="preserve">      Денежные взыскания (штрафы) за нарушение законодательства о налогах и сборах</t>
  </si>
  <si>
    <t>18211603010016000140</t>
  </si>
  <si>
    <t xml:space="preserve">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</si>
  <si>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00011625000000000000</t>
  </si>
  <si>
    <t xml:space="preserve">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</si>
  <si>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32111625060016000140</t>
  </si>
  <si>
    <t xml:space="preserve">          Денежные взыскания (штрафы) за нарушение земельного законодательства</t>
  </si>
  <si>
    <t>00011630030000000000</t>
  </si>
  <si>
    <t>18811630030016000140</t>
  </si>
  <si>
    <t xml:space="preserve">          Прочие денежные взыскания (штрафы) за правонарушения в области дорожного движения 
</t>
  </si>
  <si>
    <t>00011633000000000000</t>
  </si>
  <si>
    <t xml:space="preserve">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</si>
  <si>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76711633040040000140</t>
  </si>
  <si>
    <t xml:space="preserve">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</si>
  <si>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00011643000000000000</t>
  </si>
  <si>
    <t>18811643000016000140</t>
  </si>
  <si>
    <t xml:space="preserve">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</si>
  <si>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00011690000000000000</t>
  </si>
  <si>
    <t xml:space="preserve">      Прочие поступления от денежных взысканий (штрафов) и иных сумм в возмещение ущерба</t>
  </si>
  <si>
    <t>53511690040040000140</t>
  </si>
  <si>
    <t xml:space="preserve">          Прочие поступления от денежных взысканий (штрафов) и иных сумм в возмещение ущерба, зачисляемые в бюджеты городских округов</t>
  </si>
  <si>
    <t>70211690040040000140</t>
  </si>
  <si>
    <t>18811690040046000140</t>
  </si>
  <si>
    <t>19211690040046000140</t>
  </si>
  <si>
    <t>58311690040046000140</t>
  </si>
  <si>
    <t>00011700000000000000</t>
  </si>
  <si>
    <t xml:space="preserve">    ПРОЧИЕ НЕНАЛОГОВЫЕ ДОХОДЫ</t>
  </si>
  <si>
    <t>00011705000000000000</t>
  </si>
  <si>
    <t xml:space="preserve">      Прочие неналоговые доходы</t>
  </si>
  <si>
    <t>73311705040040000180</t>
  </si>
  <si>
    <t xml:space="preserve">          Прочие неналоговые доходы бюджетов городских округов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</si>
  <si>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</si>
  <si>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</si>
  <si>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</si>
  <si>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</si>
  <si>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00020201000000000000</t>
  </si>
  <si>
    <t xml:space="preserve">        Дотации бюджетам субъектов Российской Федерации и муниципальных образований</t>
  </si>
  <si>
    <t>79220201001040000151</t>
  </si>
  <si>
    <t xml:space="preserve">          Дотации бюджетам городских округов на выравнивание бюджетной обеспеченности       
</t>
  </si>
  <si>
    <t>79220201007040000151</t>
  </si>
  <si>
    <t xml:space="preserve">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</si>
  <si>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00020202000000000000</t>
  </si>
  <si>
    <t xml:space="preserve">      Субсидии бюджетам бюджетной системы Российской Федерации (межбюджетные субсидии)</t>
  </si>
  <si>
    <t>73320202999047008151</t>
  </si>
  <si>
    <t xml:space="preserve">          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</t>
  </si>
  <si>
    <t>73320202999047015151</t>
  </si>
  <si>
    <t xml:space="preserve">          Субсидии  бюджетам городских округов на обеспечение равной доступности услуг общественного транспорта  для отдельных категорий граждан в муниципальном сообщении</t>
  </si>
  <si>
    <t>75020202999047023151</t>
  </si>
  <si>
    <t xml:space="preserve">          Субсидии бюджетам городских округов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</si>
  <si>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75020202999047027151</t>
  </si>
  <si>
    <t xml:space="preserve">          Субсидии бюджетам городских округов на обеспечение безопасных условий жизнедеятельности на территории области</t>
  </si>
  <si>
    <t>77020202999047029151</t>
  </si>
  <si>
    <t xml:space="preserve">          Субсидии  бюджетам городских округов на профилактику правонарушений среди несовершеннолетних и молодёжи</t>
  </si>
  <si>
    <t>75020202999047031151</t>
  </si>
  <si>
    <t xml:space="preserve">          Субсидии бюджетам городских округов на материально-техническое обеспечение деятельности по профилактике правонарушений</t>
  </si>
  <si>
    <t>75020202999047033151</t>
  </si>
  <si>
    <t xml:space="preserve">          Субсидии бюджетам городских округов на повышение уровня правовых знаний</t>
  </si>
  <si>
    <t>75020202999047039151</t>
  </si>
  <si>
    <t xml:space="preserve">          Субсидии 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</si>
  <si>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77020202999047050151</t>
  </si>
  <si>
    <t xml:space="preserve">          Субсидии бюджетам городских округов на софинансирование расходов по оздоровлению детей в каникулярное время</t>
  </si>
  <si>
    <t>77020202999047051151</t>
  </si>
  <si>
    <t xml:space="preserve">          Субсидии бюджетам городских округов на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в частных общеобразовательных организациях по имеющим государственную аккредитацию основным общеобразовательным программам</t>
  </si>
  <si>
    <t>77020202999047059151</t>
  </si>
  <si>
    <t xml:space="preserve">          Субсидии бюджетам городских округов на предоставление мер социальной поддержки по оплате  жилья и коммунальных услуг  отдельным категориям граждан муниципальной системы образования</t>
  </si>
  <si>
    <t>00020203000000000000</t>
  </si>
  <si>
    <t xml:space="preserve">      Субвенции бюджетам субъектов Российской Федерации и муниципальных образований</t>
  </si>
  <si>
    <t>70220203003040000151</t>
  </si>
  <si>
    <t xml:space="preserve">          Субвенции бюджетам городских округов на государственную регистрацию актов гражданского состояния</t>
  </si>
  <si>
    <t>70220203024046001151</t>
  </si>
  <si>
    <t xml:space="preserve">          Субвенции бюджетам муниципальных образований на обеспечение деятельности комиссий по делам несовершеннолетних и защите их прав</t>
  </si>
  <si>
    <t>70220203024046002151</t>
  </si>
  <si>
    <t xml:space="preserve">          Субвенции бюджетам муниципальных образований на реализацию отдельных государственных полномочий  по вопросам административного законодательства</t>
  </si>
  <si>
    <t>70220203024046007151</t>
  </si>
  <si>
    <t xml:space="preserve">         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</si>
  <si>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77020203024046054151</t>
  </si>
  <si>
    <t xml:space="preserve">          Субвенции бюджетам городских округов на социальную поддержку детей-инвалидов дошкольного возраста</t>
  </si>
  <si>
    <t>70220203027040000151</t>
  </si>
  <si>
    <t xml:space="preserve">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</si>
  <si>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77020203029040000151</t>
  </si>
  <si>
    <t xml:space="preserve">          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учрежденииях , реализующих  основную общеобразовательную программу дошкольного образования</t>
  </si>
  <si>
    <t>70220203070040000151</t>
  </si>
  <si>
    <t xml:space="preserve">          Субвенция на обеспечение жильем отдельных  категорий  граждан, установленных Федеральными законами от12.01.1995г. №5-ФЗ "О ветеранах" и от 24.11.1995г. №181-ФЗ "О социальной защите инвалидов в Российской Федерации "</t>
  </si>
  <si>
    <t>70220203119040000151</t>
  </si>
  <si>
    <t xml:space="preserve">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</si>
  <si>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77020203999046047151</t>
  </si>
  <si>
    <t xml:space="preserve">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</si>
  <si>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77020203999046049151</t>
  </si>
  <si>
    <t xml:space="preserve">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</si>
  <si>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00020204000000000000</t>
  </si>
  <si>
    <t xml:space="preserve">      Иные межбюджетные трансферты</t>
  </si>
  <si>
    <t>75020204025040000151</t>
  </si>
  <si>
    <t xml:space="preserve">          Иные межбюджетные  трансферты,передаваемые бюджетам городских округов  на комплектование книжных фондов библиотек муниципальных образований</t>
  </si>
  <si>
    <t>73320204999048044151</t>
  </si>
  <si>
    <t xml:space="preserve">          Иные межбюджетные трансферты бюджетам городских округов на сбалансрованность</t>
  </si>
  <si>
    <t>00021900000000000000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</si>
  <si>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</si>
  <si>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70221904000040000151</t>
  </si>
  <si>
    <t xml:space="preserve">  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</si>
  <si>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77021904000040000151</t>
  </si>
  <si>
    <t>ИТОГО ДОХОДОВ</t>
  </si>
  <si>
    <t xml:space="preserve">Налог на доходы физических лиц </t>
  </si>
  <si>
    <t xml:space="preserve">Прочие денежные взыскания (штрафы) за правонарушения в области дорожного движения </t>
  </si>
  <si>
    <t>Исполнение на 01.04.2014г.</t>
  </si>
  <si>
    <t>руб.</t>
  </si>
  <si>
    <t>Приложение №1 к постановлению</t>
  </si>
  <si>
    <t>администрации ЗАТО г.Радужный</t>
  </si>
  <si>
    <t>С\Мои документы\2014\исполнение2014\исполн. 1кварт..xls</t>
  </si>
  <si>
    <t>Поступление доходов в бюджет ЗАТО г.Радужный Владимирской области за 1 квартал 2014г.</t>
  </si>
  <si>
    <t>от 21.05.2014г. № 606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</si>
</sst>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/>
    </xf>
    <xf numFmtId="49" fontId="3" fillId="2" borderId="2" xfId="0" applyNumberFormat="1" applyFont="1" applyFill="1" applyBorder="1" applyAlignment="1">
      <alignment horizontal="center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49" fontId="5" fillId="2" borderId="2" xfId="0" applyNumberFormat="1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49" fontId="7" fillId="2" borderId="2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2" borderId="0" xfId="0" applyNumberFormat="1" applyFont="1" applyFill="1" applyBorder="1" applyAlignment="1">
      <alignment horizontal="left" vertical="top" shrinkToFi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49" fontId="3" fillId="2" borderId="4" xfId="0" applyNumberFormat="1" applyFont="1" applyFill="1" applyBorder="1" applyAlignment="1">
      <alignment horizontal="left" vertical="top" shrinkToFit="1"/>
    </xf>
    <xf numFmtId="0" fontId="11" fillId="2" borderId="0" xfId="15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7;\&#1052;&#1086;&#1080;%20&#1076;&#1086;&#1082;&#1091;&#1084;&#1077;&#1085;&#1090;&#1099;\2014\&#1080;&#1089;&#1087;&#1086;&#1083;&#1085;&#1077;&#1085;&#1080;&#1077;2014\&#1080;&#1089;&#1087;&#1086;&#1083;&#1085;.%201&#1082;&#1074;&#1072;&#1088;&#1090;.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119"/>
  <sheetViews>
    <sheetView showGridLines="0" showZeros="0" tabSelected="1" zoomScale="75" zoomScaleNormal="75" workbookViewId="0" topLeftCell="A1">
      <selection activeCell="C3" sqref="C3"/>
    </sheetView>
  </sheetViews>
  <sheetFormatPr defaultColWidth="9.00390625" defaultRowHeight="12.75" outlineLevelRow="4"/>
  <cols>
    <col min="1" max="1" width="52.00390625" style="13" customWidth="1"/>
    <col min="2" max="2" width="23.125" style="0" customWidth="1"/>
    <col min="3" max="3" width="17.125" style="16" customWidth="1"/>
    <col min="4" max="4" width="15.625" style="16" customWidth="1"/>
  </cols>
  <sheetData>
    <row r="1" spans="1:3" ht="12.75" customHeight="1">
      <c r="A1" s="14"/>
      <c r="C1" s="23" t="s">
        <v>199</v>
      </c>
    </row>
    <row r="2" spans="1:3" ht="15" customHeight="1">
      <c r="A2" s="14"/>
      <c r="C2" s="23" t="s">
        <v>200</v>
      </c>
    </row>
    <row r="3" spans="1:3" ht="15" customHeight="1">
      <c r="A3" s="14"/>
      <c r="C3" s="23" t="s">
        <v>203</v>
      </c>
    </row>
    <row r="4" ht="15" customHeight="1">
      <c r="A4" s="14"/>
    </row>
    <row r="5" spans="1:4" ht="30" customHeight="1">
      <c r="A5" s="24" t="s">
        <v>202</v>
      </c>
      <c r="B5" s="24"/>
      <c r="C5" s="24"/>
      <c r="D5" s="24"/>
    </row>
    <row r="6" spans="1:4" ht="18" customHeight="1">
      <c r="A6" s="1"/>
      <c r="B6" s="1"/>
      <c r="C6" s="1"/>
      <c r="D6" s="1"/>
    </row>
    <row r="7" spans="1:4" ht="12.75" customHeight="1">
      <c r="A7" s="30"/>
      <c r="B7" s="30"/>
      <c r="C7" s="30"/>
      <c r="D7" s="30"/>
    </row>
    <row r="8" spans="1:4" ht="12.75" customHeight="1" outlineLevel="1">
      <c r="A8" s="31" t="s">
        <v>198</v>
      </c>
      <c r="B8" s="31"/>
      <c r="C8" s="31"/>
      <c r="D8" s="31"/>
    </row>
    <row r="9" spans="1:4" s="8" customFormat="1" ht="27.75" customHeight="1" outlineLevel="2">
      <c r="A9" s="2" t="s">
        <v>0</v>
      </c>
      <c r="B9" s="2" t="s">
        <v>1</v>
      </c>
      <c r="C9" s="17" t="s">
        <v>2</v>
      </c>
      <c r="D9" s="18" t="s">
        <v>197</v>
      </c>
    </row>
    <row r="10" spans="1:4" s="8" customFormat="1" ht="19.5" customHeight="1" outlineLevel="4">
      <c r="A10" s="7" t="s">
        <v>4</v>
      </c>
      <c r="B10" s="6" t="s">
        <v>3</v>
      </c>
      <c r="C10" s="19">
        <v>75864887</v>
      </c>
      <c r="D10" s="19">
        <v>27506571.81</v>
      </c>
    </row>
    <row r="11" spans="1:4" s="8" customFormat="1" ht="21.75" customHeight="1" outlineLevel="4">
      <c r="A11" s="7" t="s">
        <v>6</v>
      </c>
      <c r="B11" s="6" t="s">
        <v>5</v>
      </c>
      <c r="C11" s="19">
        <v>31245300</v>
      </c>
      <c r="D11" s="19">
        <v>6353067.4</v>
      </c>
    </row>
    <row r="12" spans="1:4" ht="24" customHeight="1" outlineLevel="4">
      <c r="A12" s="7" t="s">
        <v>195</v>
      </c>
      <c r="B12" s="6" t="s">
        <v>7</v>
      </c>
      <c r="C12" s="19">
        <v>31245300</v>
      </c>
      <c r="D12" s="19">
        <v>6353067.4</v>
      </c>
    </row>
    <row r="13" spans="1:4" s="8" customFormat="1" ht="86.25" customHeight="1" outlineLevel="1">
      <c r="A13" s="4" t="s">
        <v>9</v>
      </c>
      <c r="B13" s="3" t="s">
        <v>8</v>
      </c>
      <c r="C13" s="19">
        <v>29833000</v>
      </c>
      <c r="D13" s="19">
        <f>6074261.52+0.4+0.2</f>
        <v>6074262.12</v>
      </c>
    </row>
    <row r="14" spans="1:4" ht="41.25" customHeight="1" outlineLevel="4">
      <c r="A14" s="4" t="s">
        <v>11</v>
      </c>
      <c r="B14" s="3" t="s">
        <v>10</v>
      </c>
      <c r="C14" s="19">
        <v>1200000</v>
      </c>
      <c r="D14" s="19">
        <f>276653.6+200</f>
        <v>276853.6</v>
      </c>
    </row>
    <row r="15" spans="1:4" ht="44.25" customHeight="1" outlineLevel="4">
      <c r="A15" s="4" t="s">
        <v>13</v>
      </c>
      <c r="B15" s="3" t="s">
        <v>12</v>
      </c>
      <c r="C15" s="19">
        <v>212300</v>
      </c>
      <c r="D15" s="19">
        <f>1032+57.29+862.39</f>
        <v>1951.6799999999998</v>
      </c>
    </row>
    <row r="16" spans="1:4" ht="57" customHeight="1" outlineLevel="4">
      <c r="A16" s="7" t="s">
        <v>15</v>
      </c>
      <c r="B16" s="6" t="s">
        <v>14</v>
      </c>
      <c r="C16" s="19">
        <v>2017000</v>
      </c>
      <c r="D16" s="19">
        <v>387646.89</v>
      </c>
    </row>
    <row r="17" spans="1:4" ht="42.75" customHeight="1" outlineLevel="4">
      <c r="A17" s="4" t="s">
        <v>17</v>
      </c>
      <c r="B17" s="3" t="s">
        <v>16</v>
      </c>
      <c r="C17" s="19">
        <v>862900</v>
      </c>
      <c r="D17" s="19">
        <v>153405.28</v>
      </c>
    </row>
    <row r="18" spans="1:4" s="8" customFormat="1" ht="60.75" customHeight="1" outlineLevel="1">
      <c r="A18" s="4" t="s">
        <v>19</v>
      </c>
      <c r="B18" s="3" t="s">
        <v>18</v>
      </c>
      <c r="C18" s="19">
        <v>14900</v>
      </c>
      <c r="D18" s="19">
        <v>2438.22</v>
      </c>
    </row>
    <row r="19" spans="1:4" ht="62.25" customHeight="1" outlineLevel="4">
      <c r="A19" s="4" t="s">
        <v>21</v>
      </c>
      <c r="B19" s="3" t="s">
        <v>20</v>
      </c>
      <c r="C19" s="19">
        <v>1087750</v>
      </c>
      <c r="D19" s="19">
        <v>231796.84</v>
      </c>
    </row>
    <row r="20" spans="1:4" ht="63" customHeight="1" outlineLevel="4">
      <c r="A20" s="4" t="s">
        <v>23</v>
      </c>
      <c r="B20" s="3" t="s">
        <v>22</v>
      </c>
      <c r="C20" s="19">
        <v>51450</v>
      </c>
      <c r="D20" s="19">
        <v>6.55</v>
      </c>
    </row>
    <row r="21" spans="1:4" ht="23.25" customHeight="1" outlineLevel="4">
      <c r="A21" s="7" t="s">
        <v>25</v>
      </c>
      <c r="B21" s="6" t="s">
        <v>24</v>
      </c>
      <c r="C21" s="19">
        <v>7830000</v>
      </c>
      <c r="D21" s="19">
        <v>1897936.75</v>
      </c>
    </row>
    <row r="22" spans="1:4" s="8" customFormat="1" ht="15" customHeight="1" outlineLevel="1">
      <c r="A22" s="4" t="s">
        <v>27</v>
      </c>
      <c r="B22" s="3" t="s">
        <v>26</v>
      </c>
      <c r="C22" s="19">
        <v>7795000</v>
      </c>
      <c r="D22" s="19">
        <f>1880287.47+6697.45</f>
        <v>1886984.92</v>
      </c>
    </row>
    <row r="23" spans="1:4" s="11" customFormat="1" ht="18" customHeight="1" outlineLevel="2">
      <c r="A23" s="4" t="s">
        <v>29</v>
      </c>
      <c r="B23" s="3" t="s">
        <v>28</v>
      </c>
      <c r="C23" s="19">
        <v>5000</v>
      </c>
      <c r="D23" s="19">
        <v>1.83</v>
      </c>
    </row>
    <row r="24" spans="1:4" ht="47.25" customHeight="1" outlineLevel="4">
      <c r="A24" s="4" t="s">
        <v>31</v>
      </c>
      <c r="B24" s="3" t="s">
        <v>30</v>
      </c>
      <c r="C24" s="19">
        <v>30000</v>
      </c>
      <c r="D24" s="19">
        <v>10950</v>
      </c>
    </row>
    <row r="25" spans="1:4" s="11" customFormat="1" ht="18" customHeight="1" outlineLevel="2">
      <c r="A25" s="7" t="s">
        <v>33</v>
      </c>
      <c r="B25" s="6" t="s">
        <v>32</v>
      </c>
      <c r="C25" s="19">
        <v>5440000</v>
      </c>
      <c r="D25" s="19">
        <v>1332975.53</v>
      </c>
    </row>
    <row r="26" spans="1:4" ht="28.5" customHeight="1" outlineLevel="4">
      <c r="A26" s="10" t="s">
        <v>35</v>
      </c>
      <c r="B26" s="9" t="s">
        <v>34</v>
      </c>
      <c r="C26" s="20">
        <v>905000</v>
      </c>
      <c r="D26" s="20">
        <v>-12912.79</v>
      </c>
    </row>
    <row r="27" spans="1:4" ht="48" customHeight="1" outlineLevel="4">
      <c r="A27" s="4" t="s">
        <v>37</v>
      </c>
      <c r="B27" s="3" t="s">
        <v>36</v>
      </c>
      <c r="C27" s="19">
        <v>905000</v>
      </c>
      <c r="D27" s="19">
        <f>-14752.26+1839.47</f>
        <v>-12912.79</v>
      </c>
    </row>
    <row r="28" spans="1:4" s="8" customFormat="1" ht="15" customHeight="1" outlineLevel="1">
      <c r="A28" s="10" t="s">
        <v>39</v>
      </c>
      <c r="B28" s="9" t="s">
        <v>38</v>
      </c>
      <c r="C28" s="20">
        <v>4535000</v>
      </c>
      <c r="D28" s="20">
        <v>1345888.32</v>
      </c>
    </row>
    <row r="29" spans="1:4" ht="57.75" customHeight="1" outlineLevel="4">
      <c r="A29" s="4" t="s">
        <v>41</v>
      </c>
      <c r="B29" s="3" t="s">
        <v>40</v>
      </c>
      <c r="C29" s="19">
        <v>1200000</v>
      </c>
      <c r="D29" s="19">
        <f>107009.44+4442.98</f>
        <v>111452.42</v>
      </c>
    </row>
    <row r="30" spans="1:4" s="8" customFormat="1" ht="75" customHeight="1" outlineLevel="1">
      <c r="A30" s="4" t="s">
        <v>43</v>
      </c>
      <c r="B30" s="3" t="s">
        <v>42</v>
      </c>
      <c r="C30" s="19">
        <v>3335000</v>
      </c>
      <c r="D30" s="19">
        <f>1234329.83+106.07</f>
        <v>1234435.9000000001</v>
      </c>
    </row>
    <row r="31" spans="1:4" s="11" customFormat="1" ht="26.25" customHeight="1" outlineLevel="2">
      <c r="A31" s="7" t="s">
        <v>45</v>
      </c>
      <c r="B31" s="6" t="s">
        <v>44</v>
      </c>
      <c r="C31" s="19">
        <v>250000</v>
      </c>
      <c r="D31" s="19">
        <v>60021.57</v>
      </c>
    </row>
    <row r="32" spans="1:4" ht="63" customHeight="1" outlineLevel="4">
      <c r="A32" s="4" t="s">
        <v>47</v>
      </c>
      <c r="B32" s="3" t="s">
        <v>46</v>
      </c>
      <c r="C32" s="19">
        <v>250000</v>
      </c>
      <c r="D32" s="19">
        <v>60021.57</v>
      </c>
    </row>
    <row r="33" spans="1:4" ht="47.25" customHeight="1" outlineLevel="4">
      <c r="A33" s="7" t="s">
        <v>49</v>
      </c>
      <c r="B33" s="6" t="s">
        <v>48</v>
      </c>
      <c r="C33" s="19">
        <v>7900000</v>
      </c>
      <c r="D33" s="19">
        <v>2291134.24</v>
      </c>
    </row>
    <row r="34" spans="1:4" ht="97.5" customHeight="1" outlineLevel="4">
      <c r="A34" s="10" t="s">
        <v>51</v>
      </c>
      <c r="B34" s="12" t="s">
        <v>50</v>
      </c>
      <c r="C34" s="20">
        <v>7700000</v>
      </c>
      <c r="D34" s="20">
        <v>2239450.24</v>
      </c>
    </row>
    <row r="35" spans="1:4" s="11" customFormat="1" ht="86.25" customHeight="1" outlineLevel="2">
      <c r="A35" s="4" t="s">
        <v>53</v>
      </c>
      <c r="B35" s="3" t="s">
        <v>52</v>
      </c>
      <c r="C35" s="19">
        <v>6500000</v>
      </c>
      <c r="D35" s="19">
        <v>1902599.53</v>
      </c>
    </row>
    <row r="36" spans="1:4" ht="84.75" customHeight="1" outlineLevel="4">
      <c r="A36" s="4" t="s">
        <v>55</v>
      </c>
      <c r="B36" s="3" t="s">
        <v>54</v>
      </c>
      <c r="C36" s="19">
        <v>500000</v>
      </c>
      <c r="D36" s="19">
        <v>189055.24</v>
      </c>
    </row>
    <row r="37" spans="1:4" s="8" customFormat="1" ht="75.75" customHeight="1" outlineLevel="1">
      <c r="A37" s="4" t="s">
        <v>57</v>
      </c>
      <c r="B37" s="3" t="s">
        <v>56</v>
      </c>
      <c r="C37" s="19">
        <v>700000</v>
      </c>
      <c r="D37" s="19">
        <v>147795.47</v>
      </c>
    </row>
    <row r="38" spans="1:4" ht="33" customHeight="1" outlineLevel="4">
      <c r="A38" s="10" t="s">
        <v>59</v>
      </c>
      <c r="B38" s="9" t="s">
        <v>58</v>
      </c>
      <c r="C38" s="20">
        <v>200000</v>
      </c>
      <c r="D38" s="20">
        <v>51684</v>
      </c>
    </row>
    <row r="39" spans="1:4" ht="29.25" customHeight="1" outlineLevel="4">
      <c r="A39" s="4" t="s">
        <v>61</v>
      </c>
      <c r="B39" s="3" t="s">
        <v>60</v>
      </c>
      <c r="C39" s="19">
        <v>200000</v>
      </c>
      <c r="D39" s="19">
        <v>51684</v>
      </c>
    </row>
    <row r="40" spans="1:4" ht="27.75" customHeight="1" outlineLevel="4">
      <c r="A40" s="7" t="s">
        <v>63</v>
      </c>
      <c r="B40" s="6" t="s">
        <v>62</v>
      </c>
      <c r="C40" s="19">
        <v>336000</v>
      </c>
      <c r="D40" s="19">
        <v>77394.64</v>
      </c>
    </row>
    <row r="41" spans="1:4" ht="30" customHeight="1" outlineLevel="4">
      <c r="A41" s="4" t="s">
        <v>65</v>
      </c>
      <c r="B41" s="3" t="s">
        <v>64</v>
      </c>
      <c r="C41" s="19">
        <v>19000</v>
      </c>
      <c r="D41" s="19">
        <v>4907.6</v>
      </c>
    </row>
    <row r="42" spans="1:4" s="8" customFormat="1" ht="30" customHeight="1" outlineLevel="1">
      <c r="A42" s="4" t="s">
        <v>67</v>
      </c>
      <c r="B42" s="3" t="s">
        <v>66</v>
      </c>
      <c r="C42" s="19">
        <v>14000</v>
      </c>
      <c r="D42" s="19">
        <v>1391.8</v>
      </c>
    </row>
    <row r="43" spans="1:4" s="11" customFormat="1" ht="30.75" customHeight="1" outlineLevel="2">
      <c r="A43" s="4" t="s">
        <v>69</v>
      </c>
      <c r="B43" s="3" t="s">
        <v>68</v>
      </c>
      <c r="C43" s="19">
        <v>303000</v>
      </c>
      <c r="D43" s="19">
        <v>50776.21</v>
      </c>
    </row>
    <row r="44" spans="1:4" ht="33.75" customHeight="1" outlineLevel="4">
      <c r="A44" s="4" t="s">
        <v>71</v>
      </c>
      <c r="B44" s="3" t="s">
        <v>70</v>
      </c>
      <c r="C44" s="19">
        <v>0</v>
      </c>
      <c r="D44" s="19">
        <v>20319.03</v>
      </c>
    </row>
    <row r="45" spans="1:4" ht="35.25" customHeight="1" outlineLevel="4">
      <c r="A45" s="7" t="s">
        <v>73</v>
      </c>
      <c r="B45" s="6" t="s">
        <v>72</v>
      </c>
      <c r="C45" s="19">
        <v>4166087</v>
      </c>
      <c r="D45" s="19">
        <v>14461550.37</v>
      </c>
    </row>
    <row r="46" spans="1:4" s="11" customFormat="1" ht="15.75" customHeight="1" outlineLevel="2">
      <c r="A46" s="10" t="s">
        <v>75</v>
      </c>
      <c r="B46" s="9" t="s">
        <v>74</v>
      </c>
      <c r="C46" s="20">
        <v>2166087</v>
      </c>
      <c r="D46" s="20">
        <v>544500.37</v>
      </c>
    </row>
    <row r="47" spans="1:4" ht="29.25" customHeight="1" outlineLevel="4">
      <c r="A47" s="4" t="s">
        <v>77</v>
      </c>
      <c r="B47" s="3" t="s">
        <v>76</v>
      </c>
      <c r="C47" s="19">
        <v>2006087</v>
      </c>
      <c r="D47" s="19">
        <v>508029.4</v>
      </c>
    </row>
    <row r="48" spans="1:4" s="8" customFormat="1" ht="29.25" customHeight="1" outlineLevel="1">
      <c r="A48" s="4" t="s">
        <v>77</v>
      </c>
      <c r="B48" s="3" t="s">
        <v>78</v>
      </c>
      <c r="C48" s="19">
        <v>160000</v>
      </c>
      <c r="D48" s="19">
        <v>36470.97</v>
      </c>
    </row>
    <row r="49" spans="1:4" ht="23.25" customHeight="1" outlineLevel="4">
      <c r="A49" s="10" t="s">
        <v>80</v>
      </c>
      <c r="B49" s="9" t="s">
        <v>79</v>
      </c>
      <c r="C49" s="20">
        <v>2000000</v>
      </c>
      <c r="D49" s="20">
        <v>13917050</v>
      </c>
    </row>
    <row r="50" spans="1:4" s="8" customFormat="1" ht="31.5" customHeight="1" outlineLevel="1">
      <c r="A50" s="4" t="s">
        <v>82</v>
      </c>
      <c r="B50" s="3" t="s">
        <v>81</v>
      </c>
      <c r="C50" s="19">
        <v>2000000</v>
      </c>
      <c r="D50" s="19">
        <v>13917050</v>
      </c>
    </row>
    <row r="51" spans="1:4" ht="29.25" customHeight="1" outlineLevel="4">
      <c r="A51" s="7" t="s">
        <v>84</v>
      </c>
      <c r="B51" s="6" t="s">
        <v>83</v>
      </c>
      <c r="C51" s="19">
        <v>11000000</v>
      </c>
      <c r="D51" s="19">
        <v>223747.57</v>
      </c>
    </row>
    <row r="52" spans="1:4" s="8" customFormat="1" ht="100.5" customHeight="1" outlineLevel="1">
      <c r="A52" s="4" t="s">
        <v>86</v>
      </c>
      <c r="B52" s="3" t="s">
        <v>85</v>
      </c>
      <c r="C52" s="19">
        <v>11000000</v>
      </c>
      <c r="D52" s="19">
        <v>223747.57</v>
      </c>
    </row>
    <row r="53" spans="1:4" s="11" customFormat="1" ht="19.5" customHeight="1" outlineLevel="2">
      <c r="A53" s="7" t="s">
        <v>88</v>
      </c>
      <c r="B53" s="6" t="s">
        <v>87</v>
      </c>
      <c r="C53" s="19">
        <v>4320500</v>
      </c>
      <c r="D53" s="19">
        <v>97014.68</v>
      </c>
    </row>
    <row r="54" spans="1:4" ht="33" customHeight="1" outlineLevel="4">
      <c r="A54" s="4" t="s">
        <v>90</v>
      </c>
      <c r="B54" s="3" t="s">
        <v>89</v>
      </c>
      <c r="C54" s="19">
        <v>4320500</v>
      </c>
      <c r="D54" s="19">
        <v>97014.68</v>
      </c>
    </row>
    <row r="55" spans="1:4" s="11" customFormat="1" ht="28.5" customHeight="1" outlineLevel="2">
      <c r="A55" s="7" t="s">
        <v>92</v>
      </c>
      <c r="B55" s="6" t="s">
        <v>91</v>
      </c>
      <c r="C55" s="19">
        <v>860000</v>
      </c>
      <c r="D55" s="19">
        <v>276882.17</v>
      </c>
    </row>
    <row r="56" spans="1:4" ht="30.75" customHeight="1" outlineLevel="4">
      <c r="A56" s="10" t="s">
        <v>94</v>
      </c>
      <c r="B56" s="9" t="s">
        <v>93</v>
      </c>
      <c r="C56" s="20">
        <v>0</v>
      </c>
      <c r="D56" s="20">
        <v>50</v>
      </c>
    </row>
    <row r="57" spans="1:4" s="11" customFormat="1" ht="81" customHeight="1" outlineLevel="3">
      <c r="A57" s="4" t="s">
        <v>96</v>
      </c>
      <c r="B57" s="3" t="s">
        <v>95</v>
      </c>
      <c r="C57" s="19">
        <v>0</v>
      </c>
      <c r="D57" s="19">
        <v>50</v>
      </c>
    </row>
    <row r="58" spans="1:4" ht="130.5" customHeight="1" outlineLevel="4">
      <c r="A58" s="10" t="s">
        <v>98</v>
      </c>
      <c r="B58" s="9" t="s">
        <v>97</v>
      </c>
      <c r="C58" s="20">
        <v>7500</v>
      </c>
      <c r="D58" s="20">
        <v>0</v>
      </c>
    </row>
    <row r="59" spans="1:4" s="11" customFormat="1" ht="33" customHeight="1" outlineLevel="2">
      <c r="A59" s="4" t="s">
        <v>100</v>
      </c>
      <c r="B59" s="3" t="s">
        <v>99</v>
      </c>
      <c r="C59" s="19">
        <v>7500</v>
      </c>
      <c r="D59" s="19">
        <v>0</v>
      </c>
    </row>
    <row r="60" spans="1:4" ht="36.75" customHeight="1" outlineLevel="4">
      <c r="A60" s="10" t="s">
        <v>196</v>
      </c>
      <c r="B60" s="9" t="s">
        <v>101</v>
      </c>
      <c r="C60" s="20">
        <v>0</v>
      </c>
      <c r="D60" s="20">
        <v>3000</v>
      </c>
    </row>
    <row r="61" spans="1:4" s="11" customFormat="1" ht="32.25" customHeight="1" outlineLevel="3">
      <c r="A61" s="4" t="s">
        <v>103</v>
      </c>
      <c r="B61" s="3" t="s">
        <v>102</v>
      </c>
      <c r="C61" s="19">
        <v>0</v>
      </c>
      <c r="D61" s="19">
        <v>3000</v>
      </c>
    </row>
    <row r="62" spans="1:4" ht="61.5" customHeight="1" outlineLevel="4">
      <c r="A62" s="10" t="s">
        <v>105</v>
      </c>
      <c r="B62" s="9" t="s">
        <v>104</v>
      </c>
      <c r="C62" s="20">
        <v>0</v>
      </c>
      <c r="D62" s="20">
        <v>10876.23</v>
      </c>
    </row>
    <row r="63" spans="1:4" s="11" customFormat="1" ht="43.5" customHeight="1" outlineLevel="2">
      <c r="A63" s="4" t="s">
        <v>107</v>
      </c>
      <c r="B63" s="3" t="s">
        <v>106</v>
      </c>
      <c r="C63" s="19">
        <v>0</v>
      </c>
      <c r="D63" s="19">
        <v>10876.23</v>
      </c>
    </row>
    <row r="64" spans="1:4" ht="43.5" customHeight="1" outlineLevel="4">
      <c r="A64" s="10" t="s">
        <v>110</v>
      </c>
      <c r="B64" s="9" t="s">
        <v>108</v>
      </c>
      <c r="C64" s="20">
        <v>112000</v>
      </c>
      <c r="D64" s="20">
        <v>41100</v>
      </c>
    </row>
    <row r="65" spans="1:4" ht="78" customHeight="1" outlineLevel="4">
      <c r="A65" s="4" t="s">
        <v>110</v>
      </c>
      <c r="B65" s="3" t="s">
        <v>109</v>
      </c>
      <c r="C65" s="19">
        <v>112000</v>
      </c>
      <c r="D65" s="19">
        <v>41100</v>
      </c>
    </row>
    <row r="66" spans="1:4" ht="35.25" customHeight="1" outlineLevel="4">
      <c r="A66" s="10" t="s">
        <v>112</v>
      </c>
      <c r="B66" s="9" t="s">
        <v>111</v>
      </c>
      <c r="C66" s="20">
        <v>740500</v>
      </c>
      <c r="D66" s="20">
        <v>221855.94</v>
      </c>
    </row>
    <row r="67" spans="1:4" ht="21.75" customHeight="1" outlineLevel="4">
      <c r="A67" s="27" t="s">
        <v>114</v>
      </c>
      <c r="B67" s="3" t="s">
        <v>113</v>
      </c>
      <c r="C67" s="19">
        <v>0</v>
      </c>
      <c r="D67" s="19">
        <v>4000</v>
      </c>
    </row>
    <row r="68" spans="1:4" ht="21.75" customHeight="1" outlineLevel="4">
      <c r="A68" s="28"/>
      <c r="B68" s="3" t="s">
        <v>115</v>
      </c>
      <c r="C68" s="19">
        <v>260000</v>
      </c>
      <c r="D68" s="19">
        <v>56530.35</v>
      </c>
    </row>
    <row r="69" spans="1:4" s="8" customFormat="1" ht="21.75" customHeight="1" outlineLevel="1">
      <c r="A69" s="28"/>
      <c r="B69" s="3" t="s">
        <v>116</v>
      </c>
      <c r="C69" s="19">
        <v>380000</v>
      </c>
      <c r="D69" s="19">
        <v>159325.59</v>
      </c>
    </row>
    <row r="70" spans="1:4" s="11" customFormat="1" ht="21.75" customHeight="1" outlineLevel="2">
      <c r="A70" s="28"/>
      <c r="B70" s="3" t="s">
        <v>117</v>
      </c>
      <c r="C70" s="19">
        <v>100000</v>
      </c>
      <c r="D70" s="19">
        <v>2000</v>
      </c>
    </row>
    <row r="71" spans="1:4" ht="21.75" customHeight="1" outlineLevel="4">
      <c r="A71" s="29"/>
      <c r="B71" s="3" t="s">
        <v>118</v>
      </c>
      <c r="C71" s="19">
        <v>500</v>
      </c>
      <c r="D71" s="19">
        <v>0</v>
      </c>
    </row>
    <row r="72" spans="1:4" s="8" customFormat="1" ht="20.25" customHeight="1">
      <c r="A72" s="7" t="s">
        <v>120</v>
      </c>
      <c r="B72" s="6" t="s">
        <v>119</v>
      </c>
      <c r="C72" s="19">
        <v>500000</v>
      </c>
      <c r="D72" s="19">
        <v>47200</v>
      </c>
    </row>
    <row r="73" spans="1:4" s="8" customFormat="1" ht="23.25" customHeight="1" outlineLevel="1">
      <c r="A73" s="10" t="s">
        <v>122</v>
      </c>
      <c r="B73" s="9" t="s">
        <v>121</v>
      </c>
      <c r="C73" s="20">
        <v>500000</v>
      </c>
      <c r="D73" s="20">
        <v>47200</v>
      </c>
    </row>
    <row r="74" spans="1:4" s="11" customFormat="1" ht="32.25" customHeight="1" outlineLevel="3">
      <c r="A74" s="4" t="s">
        <v>124</v>
      </c>
      <c r="B74" s="3" t="s">
        <v>123</v>
      </c>
      <c r="C74" s="19">
        <v>500000</v>
      </c>
      <c r="D74" s="19">
        <v>47200</v>
      </c>
    </row>
    <row r="75" spans="1:4" ht="21" customHeight="1" outlineLevel="4">
      <c r="A75" s="7" t="s">
        <v>126</v>
      </c>
      <c r="B75" s="6" t="s">
        <v>125</v>
      </c>
      <c r="C75" s="19">
        <v>455156175.56</v>
      </c>
      <c r="D75" s="19">
        <f>D76+D107</f>
        <v>113393235.38000001</v>
      </c>
    </row>
    <row r="76" spans="1:4" ht="47.25" customHeight="1" outlineLevel="4">
      <c r="A76" s="7" t="s">
        <v>128</v>
      </c>
      <c r="B76" s="6" t="s">
        <v>127</v>
      </c>
      <c r="C76" s="19">
        <v>455156175.56</v>
      </c>
      <c r="D76" s="19">
        <f>D77+D80+D92+D104</f>
        <v>113817251.71000001</v>
      </c>
    </row>
    <row r="77" spans="1:4" s="11" customFormat="1" ht="33" customHeight="1" outlineLevel="2">
      <c r="A77" s="10" t="s">
        <v>130</v>
      </c>
      <c r="B77" s="9" t="s">
        <v>129</v>
      </c>
      <c r="C77" s="20">
        <v>320413000</v>
      </c>
      <c r="D77" s="20">
        <v>82670000</v>
      </c>
    </row>
    <row r="78" spans="1:4" ht="33" customHeight="1" outlineLevel="4">
      <c r="A78" s="4" t="s">
        <v>132</v>
      </c>
      <c r="B78" s="3" t="s">
        <v>131</v>
      </c>
      <c r="C78" s="19">
        <v>51352000</v>
      </c>
      <c r="D78" s="19">
        <v>15405000</v>
      </c>
    </row>
    <row r="79" spans="1:4" ht="60" customHeight="1" outlineLevel="4">
      <c r="A79" s="4" t="s">
        <v>134</v>
      </c>
      <c r="B79" s="3" t="s">
        <v>133</v>
      </c>
      <c r="C79" s="19">
        <v>269061000</v>
      </c>
      <c r="D79" s="19">
        <v>67265000</v>
      </c>
    </row>
    <row r="80" spans="1:4" ht="36" customHeight="1" outlineLevel="4">
      <c r="A80" s="10" t="s">
        <v>136</v>
      </c>
      <c r="B80" s="9" t="s">
        <v>135</v>
      </c>
      <c r="C80" s="20">
        <f>C81+C82+C83+C84+C85+C86+C87+C88+C89+C90+C91</f>
        <v>10807300</v>
      </c>
      <c r="D80" s="20">
        <f>D81+D82+D83+D84+D85+D86+D87+D88+D89+D90+D91</f>
        <v>2172646.15</v>
      </c>
    </row>
    <row r="81" spans="1:4" ht="59.25" customHeight="1" outlineLevel="4">
      <c r="A81" s="4" t="s">
        <v>138</v>
      </c>
      <c r="B81" s="3" t="s">
        <v>137</v>
      </c>
      <c r="C81" s="19">
        <v>1433000</v>
      </c>
      <c r="D81" s="19">
        <v>0</v>
      </c>
    </row>
    <row r="82" spans="1:4" ht="60" customHeight="1" outlineLevel="4">
      <c r="A82" s="4" t="s">
        <v>140</v>
      </c>
      <c r="B82" s="3" t="s">
        <v>139</v>
      </c>
      <c r="C82" s="19">
        <v>55000</v>
      </c>
      <c r="D82" s="19">
        <v>1346.15</v>
      </c>
    </row>
    <row r="83" spans="1:4" ht="99.75" customHeight="1" outlineLevel="4">
      <c r="A83" s="4" t="s">
        <v>142</v>
      </c>
      <c r="B83" s="3" t="s">
        <v>141</v>
      </c>
      <c r="C83" s="19">
        <v>11000</v>
      </c>
      <c r="D83" s="19">
        <v>2800</v>
      </c>
    </row>
    <row r="84" spans="1:4" ht="29.25" customHeight="1" outlineLevel="4">
      <c r="A84" s="4" t="s">
        <v>144</v>
      </c>
      <c r="B84" s="3" t="s">
        <v>143</v>
      </c>
      <c r="C84" s="19">
        <v>350000</v>
      </c>
      <c r="D84" s="19">
        <v>0</v>
      </c>
    </row>
    <row r="85" spans="1:4" ht="44.25" customHeight="1" outlineLevel="4">
      <c r="A85" s="4" t="s">
        <v>146</v>
      </c>
      <c r="B85" s="3" t="s">
        <v>145</v>
      </c>
      <c r="C85" s="19">
        <v>165000</v>
      </c>
      <c r="D85" s="19">
        <v>0</v>
      </c>
    </row>
    <row r="86" spans="1:4" ht="45" customHeight="1" outlineLevel="4">
      <c r="A86" s="4" t="s">
        <v>148</v>
      </c>
      <c r="B86" s="3" t="s">
        <v>147</v>
      </c>
      <c r="C86" s="19">
        <v>299300</v>
      </c>
      <c r="D86" s="19">
        <v>0</v>
      </c>
    </row>
    <row r="87" spans="1:4" ht="30" customHeight="1" outlineLevel="4">
      <c r="A87" s="4" t="s">
        <v>150</v>
      </c>
      <c r="B87" s="3" t="s">
        <v>149</v>
      </c>
      <c r="C87" s="19">
        <v>15000</v>
      </c>
      <c r="D87" s="19">
        <v>0</v>
      </c>
    </row>
    <row r="88" spans="1:4" ht="73.5" customHeight="1" outlineLevel="4">
      <c r="A88" s="4" t="s">
        <v>152</v>
      </c>
      <c r="B88" s="3" t="s">
        <v>151</v>
      </c>
      <c r="C88" s="19">
        <v>5316000</v>
      </c>
      <c r="D88" s="19">
        <v>1329000</v>
      </c>
    </row>
    <row r="89" spans="1:4" s="11" customFormat="1" ht="45" customHeight="1" outlineLevel="2">
      <c r="A89" s="4" t="s">
        <v>154</v>
      </c>
      <c r="B89" s="3" t="s">
        <v>153</v>
      </c>
      <c r="C89" s="19">
        <v>755000</v>
      </c>
      <c r="D89" s="19">
        <v>73000</v>
      </c>
    </row>
    <row r="90" spans="1:4" ht="117" customHeight="1" outlineLevel="4">
      <c r="A90" s="4" t="s">
        <v>156</v>
      </c>
      <c r="B90" s="3" t="s">
        <v>155</v>
      </c>
      <c r="C90" s="19">
        <v>2354000</v>
      </c>
      <c r="D90" s="19">
        <v>750000</v>
      </c>
    </row>
    <row r="91" spans="1:4" ht="62.25" customHeight="1" outlineLevel="4">
      <c r="A91" s="4" t="s">
        <v>158</v>
      </c>
      <c r="B91" s="3" t="s">
        <v>157</v>
      </c>
      <c r="C91" s="19">
        <v>54000</v>
      </c>
      <c r="D91" s="19">
        <v>16500</v>
      </c>
    </row>
    <row r="92" spans="1:4" ht="34.5" customHeight="1" outlineLevel="4">
      <c r="A92" s="10" t="s">
        <v>160</v>
      </c>
      <c r="B92" s="9" t="s">
        <v>159</v>
      </c>
      <c r="C92" s="20">
        <f>C93+C94+C95++C96+C97+C98+C99+C100+C101+C102+C103</f>
        <v>123417170</v>
      </c>
      <c r="D92" s="20">
        <f>D93+D94+D95++D96+D97+D98+D99+D100+D101+D102+D103</f>
        <v>28462900</v>
      </c>
    </row>
    <row r="93" spans="1:4" ht="45" customHeight="1" outlineLevel="4">
      <c r="A93" s="4" t="s">
        <v>162</v>
      </c>
      <c r="B93" s="3" t="s">
        <v>161</v>
      </c>
      <c r="C93" s="19">
        <v>1220000</v>
      </c>
      <c r="D93" s="19">
        <v>1220000</v>
      </c>
    </row>
    <row r="94" spans="1:4" ht="45" customHeight="1" outlineLevel="4">
      <c r="A94" s="4" t="s">
        <v>164</v>
      </c>
      <c r="B94" s="3" t="s">
        <v>163</v>
      </c>
      <c r="C94" s="19">
        <v>344000</v>
      </c>
      <c r="D94" s="19">
        <v>83000</v>
      </c>
    </row>
    <row r="95" spans="1:4" ht="57" customHeight="1" outlineLevel="4">
      <c r="A95" s="4" t="s">
        <v>166</v>
      </c>
      <c r="B95" s="3" t="s">
        <v>165</v>
      </c>
      <c r="C95" s="19">
        <v>339000</v>
      </c>
      <c r="D95" s="19">
        <v>80000</v>
      </c>
    </row>
    <row r="96" spans="1:4" ht="74.25" customHeight="1" outlineLevel="4">
      <c r="A96" s="4" t="s">
        <v>168</v>
      </c>
      <c r="B96" s="3" t="s">
        <v>167</v>
      </c>
      <c r="C96" s="19">
        <v>860000</v>
      </c>
      <c r="D96" s="19">
        <v>185000</v>
      </c>
    </row>
    <row r="97" spans="1:4" ht="47.25" customHeight="1" outlineLevel="4">
      <c r="A97" s="4" t="s">
        <v>170</v>
      </c>
      <c r="B97" s="3" t="s">
        <v>169</v>
      </c>
      <c r="C97" s="19">
        <v>202000</v>
      </c>
      <c r="D97" s="19">
        <v>52000</v>
      </c>
    </row>
    <row r="98" spans="1:4" ht="60" customHeight="1" outlineLevel="4">
      <c r="A98" s="4" t="s">
        <v>172</v>
      </c>
      <c r="B98" s="3" t="s">
        <v>171</v>
      </c>
      <c r="C98" s="19">
        <v>7636000</v>
      </c>
      <c r="D98" s="19">
        <v>1427900</v>
      </c>
    </row>
    <row r="99" spans="1:4" ht="90.75" customHeight="1" outlineLevel="4">
      <c r="A99" s="4" t="s">
        <v>174</v>
      </c>
      <c r="B99" s="3" t="s">
        <v>173</v>
      </c>
      <c r="C99" s="19">
        <v>3829000</v>
      </c>
      <c r="D99" s="19">
        <v>1160000</v>
      </c>
    </row>
    <row r="100" spans="1:4" ht="75" customHeight="1" outlineLevel="4">
      <c r="A100" s="4" t="s">
        <v>176</v>
      </c>
      <c r="B100" s="3" t="s">
        <v>175</v>
      </c>
      <c r="C100" s="19">
        <v>575370</v>
      </c>
      <c r="D100" s="19">
        <v>0</v>
      </c>
    </row>
    <row r="101" spans="1:4" s="8" customFormat="1" ht="78.75" customHeight="1" outlineLevel="2">
      <c r="A101" s="4" t="s">
        <v>178</v>
      </c>
      <c r="B101" s="3" t="s">
        <v>177</v>
      </c>
      <c r="C101" s="19">
        <v>2768800</v>
      </c>
      <c r="D101" s="19">
        <v>0</v>
      </c>
    </row>
    <row r="102" spans="1:4" ht="114.75" customHeight="1" outlineLevel="4">
      <c r="A102" s="4" t="s">
        <v>180</v>
      </c>
      <c r="B102" s="3" t="s">
        <v>179</v>
      </c>
      <c r="C102" s="19">
        <v>59121000</v>
      </c>
      <c r="D102" s="19">
        <v>14160000</v>
      </c>
    </row>
    <row r="103" spans="1:4" ht="57" customHeight="1" outlineLevel="4">
      <c r="A103" s="4" t="s">
        <v>182</v>
      </c>
      <c r="B103" s="3" t="s">
        <v>181</v>
      </c>
      <c r="C103" s="19">
        <v>46522000</v>
      </c>
      <c r="D103" s="19">
        <v>10095000</v>
      </c>
    </row>
    <row r="104" spans="1:4" ht="23.25" customHeight="1" outlineLevel="1">
      <c r="A104" s="7" t="s">
        <v>184</v>
      </c>
      <c r="B104" s="6" t="s">
        <v>183</v>
      </c>
      <c r="C104" s="19">
        <f>C105+C106</f>
        <v>518705.56</v>
      </c>
      <c r="D104" s="19">
        <f>D105+D106</f>
        <v>511705.56</v>
      </c>
    </row>
    <row r="105" spans="1:4" ht="45.75" customHeight="1" outlineLevel="4">
      <c r="A105" s="4" t="s">
        <v>186</v>
      </c>
      <c r="B105" s="3" t="s">
        <v>185</v>
      </c>
      <c r="C105" s="19">
        <v>7000</v>
      </c>
      <c r="D105" s="19">
        <v>0</v>
      </c>
    </row>
    <row r="106" spans="1:4" ht="36" customHeight="1" outlineLevel="4">
      <c r="A106" s="4" t="s">
        <v>188</v>
      </c>
      <c r="B106" s="3" t="s">
        <v>187</v>
      </c>
      <c r="C106" s="19">
        <v>511705.56</v>
      </c>
      <c r="D106" s="19">
        <v>511705.56</v>
      </c>
    </row>
    <row r="107" spans="1:4" ht="46.5" customHeight="1">
      <c r="A107" s="4" t="s">
        <v>190</v>
      </c>
      <c r="B107" s="3" t="s">
        <v>189</v>
      </c>
      <c r="C107" s="19">
        <v>0</v>
      </c>
      <c r="D107" s="19">
        <v>-424016.33</v>
      </c>
    </row>
    <row r="108" spans="1:4" ht="55.5" customHeight="1">
      <c r="A108" s="4" t="s">
        <v>192</v>
      </c>
      <c r="B108" s="3" t="s">
        <v>191</v>
      </c>
      <c r="C108" s="19">
        <v>0</v>
      </c>
      <c r="D108" s="19">
        <v>-2755.5</v>
      </c>
    </row>
    <row r="109" spans="1:4" ht="57" customHeight="1">
      <c r="A109" s="4" t="s">
        <v>192</v>
      </c>
      <c r="B109" s="3" t="s">
        <v>193</v>
      </c>
      <c r="C109" s="19">
        <v>0</v>
      </c>
      <c r="D109" s="19">
        <v>-421260.83</v>
      </c>
    </row>
    <row r="110" spans="1:4" ht="18" customHeight="1">
      <c r="A110" s="25" t="s">
        <v>194</v>
      </c>
      <c r="B110" s="25"/>
      <c r="C110" s="19">
        <v>531021062.56</v>
      </c>
      <c r="D110" s="19">
        <f>D75+D10</f>
        <v>140899807.19</v>
      </c>
    </row>
    <row r="111" spans="1:4" ht="18" customHeight="1">
      <c r="A111" s="15"/>
      <c r="B111" s="15"/>
      <c r="C111" s="21"/>
      <c r="D111" s="21"/>
    </row>
    <row r="112" spans="1:4" ht="18" customHeight="1">
      <c r="A112" s="15"/>
      <c r="B112" s="15"/>
      <c r="C112" s="21"/>
      <c r="D112" s="21"/>
    </row>
    <row r="113" spans="1:4" ht="12.75">
      <c r="A113" s="5"/>
      <c r="B113" s="5"/>
      <c r="C113" s="22"/>
      <c r="D113" s="22"/>
    </row>
    <row r="119" spans="1:4" ht="12.75">
      <c r="A119" s="26" t="s">
        <v>201</v>
      </c>
      <c r="B119" s="26"/>
      <c r="C119" s="26"/>
      <c r="D119" s="26"/>
    </row>
  </sheetData>
  <mergeCells count="6">
    <mergeCell ref="A5:D5"/>
    <mergeCell ref="A110:B110"/>
    <mergeCell ref="A119:D119"/>
    <mergeCell ref="A67:A71"/>
    <mergeCell ref="A7:D7"/>
    <mergeCell ref="A8:D8"/>
  </mergeCells>
  <hyperlinks>
    <hyperlink ref="A119:D119" r:id="rId1" display="С\Мои документы\2014\исполнение2014\исполн. 1кварт..xls"/>
  </hyperlinks>
  <printOptions/>
  <pageMargins left="0.393" right="0.393" top="0.59" bottom="0.59" header="0.393" footer="0.393"/>
  <pageSetup fitToHeight="0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2014-05-12T09:36:59Z</cp:lastPrinted>
  <dcterms:created xsi:type="dcterms:W3CDTF">2014-04-23T10:35:43Z</dcterms:created>
  <dcterms:modified xsi:type="dcterms:W3CDTF">2014-05-22T06:41:19Z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